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11" yWindow="720" windowWidth="18180" windowHeight="8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<sst xmlns="http://schemas.openxmlformats.org/spreadsheetml/2006/main" count="25" uniqueCount="24">
  <si>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大会期日</t>
  </si>
  <si>
    <t>９時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</si>
  <si>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</si>
  <si>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</si>
  <si>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</si>
  <si>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</si>
  <si>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</si>
  <si>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</si>
  <si>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</si>
  <si>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</si>
  <si>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</si>
  <si>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</si>
  <si>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市内在勤・在学の場合は所在地と名称：</t>
  </si>
  <si>
    <t>合計金額</t>
  </si>
  <si>
    <t>ランク</t>
  </si>
  <si>
    <t>氏名（フルネーム）</t>
  </si>
  <si>
    <t>フリガナ</t>
  </si>
  <si>
    <t>在住等</t>
  </si>
  <si>
    <t>所属クラブ</t>
  </si>
  <si>
    <t>協会登録の有・無</t>
  </si>
  <si>
    <t>成人・高校以下</t>
  </si>
  <si>
    <t>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</si>
  <si>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</si>
  <si>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２０１１年度浦安市秋季市民バドミントン大会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</si>
</sst>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&quot;成&quot;&quot;人&quot;\)0&quot;×&quot;\ "/>
    <numFmt numFmtId="180" formatCode="0&quot;名&quot;"/>
    <numFmt numFmtId="181" formatCode="0&quot;円&quot;"/>
    <numFmt numFmtId="182" formatCode="\(&quot;高&quot;&quot;校&quot;&quot;生&quot;&quot;以&quot;&quot;下&quot;\)0&quot;×&quot;\ "/>
    <numFmt numFmtId="183" formatCode="0&quot;×&quot;"/>
    <numFmt numFmtId="184" formatCode="#"/>
    <numFmt numFmtId="185" formatCode="#&quot;円&quot;"/>
    <numFmt numFmtId="186" formatCode="\(&quot;登録費&quot;\)0&quot;×&quot;\ "/>
    <numFmt numFmtId="187" formatCode="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61" applyAlignment="1">
      <alignment vertical="center" wrapText="1"/>
      <protection/>
    </xf>
    <xf numFmtId="0" fontId="0" fillId="0" borderId="10" xfId="61" applyFont="1" applyBorder="1">
      <alignment vertical="center"/>
      <protection/>
    </xf>
    <xf numFmtId="0" fontId="0" fillId="0" borderId="0" xfId="61">
      <alignment vertical="center"/>
      <protection/>
    </xf>
    <xf numFmtId="0" fontId="1" fillId="0" borderId="0" xfId="43" applyAlignment="1" applyProtection="1">
      <alignment vertical="center"/>
      <protection/>
    </xf>
    <xf numFmtId="0" fontId="5" fillId="0" borderId="0" xfId="61" applyFont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 wrapText="1"/>
      <protection/>
    </xf>
    <xf numFmtId="0" fontId="0" fillId="0" borderId="12" xfId="61" applyBorder="1">
      <alignment vertical="center"/>
      <protection/>
    </xf>
    <xf numFmtId="0" fontId="0" fillId="0" borderId="12" xfId="61" applyFont="1" applyBorder="1" applyAlignment="1">
      <alignment horizontal="left" vertical="center"/>
      <protection/>
    </xf>
    <xf numFmtId="5" fontId="0" fillId="0" borderId="11" xfId="61" applyNumberFormat="1" applyBorder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1" xfId="61" applyBorder="1" applyAlignment="1">
      <alignment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14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left" vertical="center"/>
      <protection/>
    </xf>
    <xf numFmtId="5" fontId="0" fillId="0" borderId="0" xfId="61" applyNumberForma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56" fontId="0" fillId="0" borderId="0" xfId="61" applyNumberFormat="1" applyAlignment="1">
      <alignment vertical="center"/>
      <protection/>
    </xf>
    <xf numFmtId="0" fontId="0" fillId="0" borderId="0" xfId="61" applyAlignment="1">
      <alignment vertical="center"/>
      <protection/>
    </xf>
    <xf numFmtId="5" fontId="0" fillId="0" borderId="11" xfId="61" applyNumberFormat="1" applyBorder="1" applyAlignment="1">
      <alignment vertical="center"/>
      <protection/>
    </xf>
    <xf numFmtId="5" fontId="0" fillId="0" borderId="12" xfId="61" applyNumberFormat="1" applyBorder="1" applyAlignment="1">
      <alignment vertical="center"/>
      <protection/>
    </xf>
    <xf numFmtId="5" fontId="0" fillId="0" borderId="15" xfId="61" applyNumberFormat="1" applyFill="1" applyBorder="1" applyAlignment="1">
      <alignment horizontal="right" vertical="center"/>
      <protection/>
    </xf>
    <xf numFmtId="5" fontId="0" fillId="0" borderId="13" xfId="61" applyNumberFormat="1" applyFill="1" applyBorder="1" applyAlignment="1">
      <alignment horizontal="right" vertical="center"/>
      <protection/>
    </xf>
    <xf numFmtId="0" fontId="0" fillId="0" borderId="0" xfId="61" applyBorder="1" applyAlignment="1">
      <alignment vertical="center"/>
      <protection/>
    </xf>
    <xf numFmtId="5" fontId="0" fillId="0" borderId="0" xfId="61" applyNumberFormat="1" applyBorder="1" applyAlignment="1">
      <alignment vertical="center"/>
      <protection/>
    </xf>
    <xf numFmtId="0" fontId="0" fillId="0" borderId="13" xfId="61" applyFont="1" applyBorder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15" xfId="61" applyBorder="1">
      <alignment vertical="center"/>
      <protection/>
    </xf>
    <xf numFmtId="5" fontId="6" fillId="0" borderId="15" xfId="61" applyNumberFormat="1" applyFont="1" applyBorder="1" applyAlignment="1">
      <alignment horizontal="right" vertical="center"/>
      <protection/>
    </xf>
    <xf numFmtId="0" fontId="7" fillId="0" borderId="11" xfId="61" applyFont="1" applyBorder="1" applyAlignment="1">
      <alignment horizontal="center" vertical="center"/>
      <protection/>
    </xf>
    <xf numFmtId="180" fontId="0" fillId="0" borderId="13" xfId="61" applyNumberFormat="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61" applyFont="1" applyBorder="1">
      <alignment vertical="center"/>
      <protection/>
    </xf>
    <xf numFmtId="0" fontId="1" fillId="0" borderId="0" xfId="43" applyAlignment="1" applyProtection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0" fillId="0" borderId="17" xfId="61" applyFont="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0" fontId="0" fillId="0" borderId="12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26" sqref="H26"/>
    </sheetView>
  </sheetViews>
  <sheetFormatPr defaultColWidth="9.00390625" defaultRowHeight="13.5"/>
  <cols>
    <col min="1" max="1" width="7.875" style="2" customWidth="1"/>
    <col min="2" max="2" width="13.75390625" style="4" customWidth="1"/>
    <col min="3" max="3" width="14.375" style="4" customWidth="1"/>
    <col min="4" max="4" width="7.125" style="4" customWidth="1"/>
    <col min="5" max="5" width="15.50390625" style="4" customWidth="1"/>
    <col min="6" max="6" width="10.625" style="4" customWidth="1"/>
    <col min="7" max="7" width="9.00390625" style="4" customWidth="1"/>
    <col min="8" max="8" width="8.75390625" style="28" customWidth="1"/>
    <col min="9" max="9" width="11.875" style="28" customWidth="1"/>
    <col min="10" max="16384" width="9.00390625" style="4" customWidth="1"/>
  </cols>
  <sheetData>
    <row r="1" spans="2:9" ht="20.25" customHeight="1" thickBot="1">
      <c r="B1" s="45" t="s">
        <v>23</v>
      </c>
      <c r="C1" s="3"/>
      <c r="G1" s="4" t="s">
        <v>0</v>
      </c>
      <c r="H1" s="27">
        <v>40811</v>
      </c>
      <c r="I1" s="28" t="s">
        <v>1</v>
      </c>
    </row>
    <row r="2" spans="1:9" ht="24.75" customHeight="1">
      <c r="A2" s="46" t="s">
        <v>2</v>
      </c>
      <c r="B2" s="46"/>
      <c r="C2" s="46"/>
      <c r="D2" s="46"/>
      <c r="E2" s="46"/>
      <c r="F2" s="46"/>
      <c r="G2" s="5"/>
      <c r="H2" s="5"/>
      <c r="I2" s="5"/>
    </row>
    <row r="3" spans="2:9" ht="21.75" customHeight="1">
      <c r="B3" s="6" t="s">
        <v>3</v>
      </c>
      <c r="C3" s="52"/>
      <c r="D3" s="53"/>
      <c r="E3" s="7" t="s">
        <v>4</v>
      </c>
      <c r="F3" s="8" t="s">
        <v>5</v>
      </c>
      <c r="G3" s="8" t="s">
        <v>6</v>
      </c>
      <c r="H3" s="8" t="s">
        <v>7</v>
      </c>
      <c r="I3" s="8" t="s">
        <v>6</v>
      </c>
    </row>
    <row r="4" spans="1:9" ht="18.75" customHeight="1">
      <c r="A4" s="9"/>
      <c r="B4" s="10" t="s">
        <v>8</v>
      </c>
      <c r="C4" s="54"/>
      <c r="D4" s="55"/>
      <c r="E4" s="7" t="s">
        <v>9</v>
      </c>
      <c r="F4" s="12">
        <v>800</v>
      </c>
      <c r="G4" s="13">
        <f>COUNTIF($H$12:$H$29,F4)</f>
        <v>0</v>
      </c>
      <c r="H4" s="29">
        <v>1500</v>
      </c>
      <c r="I4" s="13">
        <f>COUNTIF($H$12:$H$29,H4)</f>
        <v>0</v>
      </c>
    </row>
    <row r="5" spans="2:9" ht="20.25" customHeight="1">
      <c r="B5" s="10" t="s">
        <v>10</v>
      </c>
      <c r="C5" s="56"/>
      <c r="D5" s="55"/>
      <c r="E5" s="7" t="s">
        <v>11</v>
      </c>
      <c r="F5" s="12">
        <v>500</v>
      </c>
      <c r="G5" s="13">
        <f>COUNTIF($H$12:$H$29,F5)</f>
        <v>0</v>
      </c>
      <c r="H5" s="29">
        <v>1000</v>
      </c>
      <c r="I5" s="13">
        <f>COUNTIF($H$12:$H$29,H5)</f>
        <v>0</v>
      </c>
    </row>
    <row r="6" spans="2:9" ht="15.75" customHeight="1">
      <c r="B6" s="19"/>
      <c r="C6" s="20"/>
      <c r="D6" s="20"/>
      <c r="E6" s="24"/>
      <c r="F6" s="12">
        <v>0</v>
      </c>
      <c r="G6" s="25"/>
      <c r="H6" s="30"/>
      <c r="I6" s="26">
        <f>COUNTIF($H$12:$H$29,F6)</f>
        <v>0</v>
      </c>
    </row>
    <row r="7" spans="2:9" ht="15.75" customHeight="1">
      <c r="B7" s="19"/>
      <c r="C7" s="20"/>
      <c r="D7" s="20"/>
      <c r="E7" s="23"/>
      <c r="F7" s="21"/>
      <c r="G7" s="22">
        <f>SUM(G4:G6)</f>
        <v>0</v>
      </c>
      <c r="H7" s="34"/>
      <c r="I7" s="22">
        <f>SUM(I4:I6)</f>
        <v>0</v>
      </c>
    </row>
    <row r="8" spans="2:9" ht="26.25" customHeight="1">
      <c r="B8" s="35" t="s">
        <v>12</v>
      </c>
      <c r="C8" s="38"/>
      <c r="D8" s="10"/>
      <c r="E8" s="10"/>
      <c r="F8" s="10"/>
      <c r="G8" s="10"/>
      <c r="H8" s="36"/>
      <c r="I8" s="37"/>
    </row>
    <row r="9" spans="2:11" ht="23.25" customHeight="1">
      <c r="B9" s="49" t="s">
        <v>22</v>
      </c>
      <c r="C9" s="50"/>
      <c r="D9" s="50"/>
      <c r="E9" s="50"/>
      <c r="F9" s="51"/>
      <c r="G9" s="7" t="s">
        <v>13</v>
      </c>
      <c r="H9" s="41">
        <f>SUM(G7:I7)</f>
        <v>0</v>
      </c>
      <c r="I9" s="39">
        <f>SUM(H12:H29)</f>
        <v>0</v>
      </c>
      <c r="J9" s="1"/>
      <c r="K9" s="1"/>
    </row>
    <row r="10" spans="2:11" ht="9.75" customHeight="1">
      <c r="B10" s="11"/>
      <c r="C10" s="11"/>
      <c r="D10" s="11"/>
      <c r="E10" s="11"/>
      <c r="F10" s="11"/>
      <c r="G10" s="10"/>
      <c r="H10" s="14"/>
      <c r="I10" s="14"/>
      <c r="J10" s="1"/>
      <c r="K10" s="1"/>
    </row>
    <row r="11" spans="1:9" ht="37.5" customHeight="1">
      <c r="A11" s="15" t="s">
        <v>14</v>
      </c>
      <c r="B11" s="40" t="s">
        <v>15</v>
      </c>
      <c r="C11" s="13" t="s">
        <v>16</v>
      </c>
      <c r="D11" s="13" t="s">
        <v>17</v>
      </c>
      <c r="E11" s="13" t="s">
        <v>18</v>
      </c>
      <c r="F11" s="16" t="s">
        <v>19</v>
      </c>
      <c r="G11" s="17" t="s">
        <v>20</v>
      </c>
      <c r="H11" s="47" t="s">
        <v>21</v>
      </c>
      <c r="I11" s="48"/>
    </row>
    <row r="12" spans="1:9" ht="31.5" customHeight="1">
      <c r="A12" s="44"/>
      <c r="B12" s="42"/>
      <c r="C12" s="42"/>
      <c r="D12" s="7"/>
      <c r="E12" s="42"/>
      <c r="F12" s="7"/>
      <c r="G12" s="35"/>
      <c r="H12" s="32">
        <f>IF(F12="有",IF(G12="成人",800,IF(G12="高校以下",500,"")),IF(G12="成人",1500,IF(G12="高校以下",1000,"")))</f>
      </c>
      <c r="I12" s="31"/>
    </row>
    <row r="13" spans="1:9" ht="31.5" customHeight="1">
      <c r="A13" s="43">
        <f>IF(A12&lt;&gt;"",A12,"")</f>
      </c>
      <c r="B13" s="18"/>
      <c r="C13" s="7"/>
      <c r="D13" s="7"/>
      <c r="E13" s="7"/>
      <c r="F13" s="7"/>
      <c r="G13" s="35"/>
      <c r="H13" s="32">
        <f aca="true" t="shared" si="0" ref="H13:H29">IF(F13="有",IF(G13="成人",800,IF(G13="高校以下",500,"")),IF(G13="成人",1500,IF(G13="高校以下",1000,"")))</f>
      </c>
      <c r="I13" s="31"/>
    </row>
    <row r="14" spans="1:9" ht="31.5" customHeight="1">
      <c r="A14" s="44"/>
      <c r="B14" s="18"/>
      <c r="C14" s="7"/>
      <c r="D14" s="7"/>
      <c r="E14" s="7"/>
      <c r="F14" s="7"/>
      <c r="G14" s="35"/>
      <c r="H14" s="32">
        <f t="shared" si="0"/>
      </c>
      <c r="I14" s="31"/>
    </row>
    <row r="15" spans="1:9" ht="31.5" customHeight="1">
      <c r="A15" s="43">
        <f>IF(A14&lt;&gt;"",A14,"")</f>
      </c>
      <c r="B15" s="18"/>
      <c r="C15" s="7"/>
      <c r="D15" s="7"/>
      <c r="E15" s="7"/>
      <c r="F15" s="7"/>
      <c r="G15" s="35"/>
      <c r="H15" s="32">
        <f t="shared" si="0"/>
      </c>
      <c r="I15" s="31"/>
    </row>
    <row r="16" spans="1:9" ht="31.5" customHeight="1">
      <c r="A16" s="44"/>
      <c r="B16" s="18"/>
      <c r="C16" s="7"/>
      <c r="D16" s="7"/>
      <c r="E16" s="7"/>
      <c r="F16" s="7"/>
      <c r="G16" s="35"/>
      <c r="H16" s="32">
        <f t="shared" si="0"/>
      </c>
      <c r="I16" s="31"/>
    </row>
    <row r="17" spans="1:9" ht="31.5" customHeight="1">
      <c r="A17" s="43">
        <f>IF(A16&lt;&gt;"",A16,"")</f>
      </c>
      <c r="B17" s="18"/>
      <c r="C17" s="7"/>
      <c r="D17" s="7"/>
      <c r="E17" s="7"/>
      <c r="F17" s="7"/>
      <c r="G17" s="35"/>
      <c r="H17" s="32">
        <f t="shared" si="0"/>
      </c>
      <c r="I17" s="31"/>
    </row>
    <row r="18" spans="1:9" ht="31.5" customHeight="1">
      <c r="A18" s="44"/>
      <c r="B18" s="18"/>
      <c r="C18" s="7"/>
      <c r="D18" s="7"/>
      <c r="E18" s="7"/>
      <c r="F18" s="7"/>
      <c r="G18" s="35"/>
      <c r="H18" s="32"/>
      <c r="I18" s="31"/>
    </row>
    <row r="19" spans="1:9" ht="31.5" customHeight="1">
      <c r="A19" s="43">
        <f>IF(A18&lt;&gt;"",A18,"")</f>
      </c>
      <c r="B19" s="18"/>
      <c r="C19" s="7"/>
      <c r="D19" s="7"/>
      <c r="E19" s="7"/>
      <c r="F19" s="7"/>
      <c r="G19" s="35"/>
      <c r="H19" s="32"/>
      <c r="I19" s="31"/>
    </row>
    <row r="20" spans="1:9" ht="31.5" customHeight="1">
      <c r="A20" s="44"/>
      <c r="B20" s="18"/>
      <c r="C20" s="7"/>
      <c r="D20" s="7"/>
      <c r="E20" s="7"/>
      <c r="F20" s="7"/>
      <c r="G20" s="35"/>
      <c r="H20" s="32">
        <f t="shared" si="0"/>
      </c>
      <c r="I20" s="31"/>
    </row>
    <row r="21" spans="1:9" ht="31.5" customHeight="1">
      <c r="A21" s="43">
        <f>IF(A20&lt;&gt;"",A20,"")</f>
      </c>
      <c r="B21" s="18"/>
      <c r="C21" s="7"/>
      <c r="D21" s="7"/>
      <c r="E21" s="7"/>
      <c r="F21" s="7"/>
      <c r="G21" s="35"/>
      <c r="H21" s="32">
        <f t="shared" si="0"/>
      </c>
      <c r="I21" s="31"/>
    </row>
    <row r="22" spans="1:9" ht="31.5" customHeight="1">
      <c r="A22" s="44"/>
      <c r="B22" s="18"/>
      <c r="C22" s="7"/>
      <c r="D22" s="7"/>
      <c r="E22" s="7"/>
      <c r="F22" s="7"/>
      <c r="G22" s="35"/>
      <c r="H22" s="32">
        <f t="shared" si="0"/>
      </c>
      <c r="I22" s="31"/>
    </row>
    <row r="23" spans="1:9" ht="31.5" customHeight="1">
      <c r="A23" s="43">
        <f>IF(A22&lt;&gt;"",A22,"")</f>
      </c>
      <c r="B23" s="18"/>
      <c r="C23" s="7"/>
      <c r="D23" s="7"/>
      <c r="E23" s="7"/>
      <c r="F23" s="7"/>
      <c r="G23" s="35"/>
      <c r="H23" s="32">
        <f t="shared" si="0"/>
      </c>
      <c r="I23" s="31"/>
    </row>
    <row r="24" spans="1:9" ht="31.5" customHeight="1">
      <c r="A24" s="44"/>
      <c r="B24" s="18"/>
      <c r="C24" s="7"/>
      <c r="D24" s="7"/>
      <c r="E24" s="7"/>
      <c r="F24" s="7"/>
      <c r="G24" s="35"/>
      <c r="H24" s="32">
        <f t="shared" si="0"/>
      </c>
      <c r="I24" s="31"/>
    </row>
    <row r="25" spans="1:9" ht="31.5" customHeight="1">
      <c r="A25" s="43">
        <f>IF(A24&lt;&gt;"",A24,"")</f>
      </c>
      <c r="B25" s="18"/>
      <c r="C25" s="7"/>
      <c r="D25" s="7"/>
      <c r="E25" s="7"/>
      <c r="F25" s="7"/>
      <c r="G25" s="35"/>
      <c r="H25" s="32">
        <f t="shared" si="0"/>
      </c>
      <c r="I25" s="31"/>
    </row>
    <row r="26" spans="1:9" ht="31.5" customHeight="1">
      <c r="A26" s="44"/>
      <c r="B26" s="18"/>
      <c r="C26" s="7"/>
      <c r="D26" s="7"/>
      <c r="E26" s="7"/>
      <c r="F26" s="7"/>
      <c r="G26" s="35"/>
      <c r="H26" s="32">
        <f t="shared" si="0"/>
      </c>
      <c r="I26" s="31"/>
    </row>
    <row r="27" spans="1:9" ht="31.5" customHeight="1">
      <c r="A27" s="43">
        <f>IF(A26&lt;&gt;"",A26,"")</f>
      </c>
      <c r="B27" s="18"/>
      <c r="C27" s="7"/>
      <c r="D27" s="7"/>
      <c r="E27" s="7"/>
      <c r="F27" s="7"/>
      <c r="G27" s="35"/>
      <c r="H27" s="32">
        <f t="shared" si="0"/>
      </c>
      <c r="I27" s="31"/>
    </row>
    <row r="28" spans="1:9" ht="31.5" customHeight="1">
      <c r="A28" s="44"/>
      <c r="B28" s="18"/>
      <c r="C28" s="7"/>
      <c r="D28" s="7"/>
      <c r="E28" s="7"/>
      <c r="F28" s="7"/>
      <c r="G28" s="35"/>
      <c r="H28" s="32">
        <f t="shared" si="0"/>
      </c>
      <c r="I28" s="31"/>
    </row>
    <row r="29" spans="1:9" ht="31.5" customHeight="1">
      <c r="A29" s="43">
        <f>IF(A28&lt;&gt;"",A28,"")</f>
      </c>
      <c r="B29" s="7"/>
      <c r="C29" s="7"/>
      <c r="D29" s="7"/>
      <c r="E29" s="7"/>
      <c r="F29" s="7"/>
      <c r="G29" s="35"/>
      <c r="H29" s="32">
        <f t="shared" si="0"/>
      </c>
      <c r="I29" s="31"/>
    </row>
    <row r="30" ht="13.5">
      <c r="H30" s="33"/>
    </row>
    <row r="31" ht="13.5">
      <c r="H31" s="33"/>
    </row>
  </sheetData>
  <sheetProtection/>
  <mergeCells count="6">
    <mergeCell ref="A2:F2"/>
    <mergeCell ref="H11:I11"/>
    <mergeCell ref="B9:F9"/>
    <mergeCell ref="C3:D3"/>
    <mergeCell ref="C4:D4"/>
    <mergeCell ref="C5:D5"/>
  </mergeCells>
  <dataValidations count="6">
    <dataValidation type="list" allowBlank="1" showInputMessage="1" showErrorMessage="1" sqref="D12:D29">
      <formula1>"在住,在勤,在学,在クラブ"</formula1>
    </dataValidation>
    <dataValidation type="list" allowBlank="1" showInputMessage="1" showErrorMessage="1" sqref="F12:F29">
      <formula1>"有,無"</formula1>
    </dataValidation>
    <dataValidation type="list" allowBlank="1" showInputMessage="1" showErrorMessage="1" sqref="A1:A11 A30:A65536">
      <formula1>"男S,男1,男2,男3,男3  55歳以上,男4,男4　65歳以上,女S,女1,女2,女3,女3　55歳以上,女4,女4　65歳以上"</formula1>
    </dataValidation>
    <dataValidation type="list" allowBlank="1" showInputMessage="1" showErrorMessage="1" sqref="G1:G11 G30:G65536">
      <formula1>"招待,成人,高校以下"</formula1>
    </dataValidation>
    <dataValidation type="list" allowBlank="1" showInputMessage="1" showErrorMessage="1" sqref="A12 A14 A16 A18 A20 A22 A24 A26 A28">
      <formula1>"男1,男2,男3,男4,女1,女2,女3,女4"</formula1>
    </dataValidation>
    <dataValidation type="list" allowBlank="1" showInputMessage="1" showErrorMessage="1" sqref="G12:G29">
      <formula1>"成人,高校以下"</formula1>
    </dataValidation>
  </dataValidations>
  <hyperlinks>
    <hyperlink ref="A2" r:id="rId1" display="下記を記入してbuchi4@gmail.comへメールして下さい。開催日５日前までに詳細を連絡します。"/>
    <hyperlink ref="A2:F2" r:id="rId2" display="下記を記入してinfo@badminton-urayasu.jpへメールして下さい。"/>
  </hyperlinks>
  <printOptions/>
  <pageMargins left="0.27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JFE物流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ey048635</dc:creator>
  <cp:keywords/>
  <dc:description/>
  <cp:lastModifiedBy>etsuo</cp:lastModifiedBy>
  <cp:lastPrinted>2011-08-14T17:11:22Z</cp:lastPrinted>
  <dcterms:created xsi:type="dcterms:W3CDTF">2011-05-27T02:10:19Z</dcterms:created>
  <dcterms:modified xsi:type="dcterms:W3CDTF">2011-08-14T17:32:23Z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