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<sst xmlns="http://schemas.openxmlformats.org/spreadsheetml/2006/main" count="28" uniqueCount="26">
  <si>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</si>
  <si>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</si>
  <si>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</si>
  <si>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</si>
  <si>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</si>
  <si>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</si>
  <si>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</si>
  <si>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</si>
  <si>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</si>
  <si>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</si>
  <si>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</si>
  <si>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</si>
  <si>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</si>
  <si>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</si>
  <si>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</si>
  <si>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</si>
  <si>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</si>
  <si>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</si>
  <si>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</si>
  <si>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</si>
  <si>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</si>
  <si>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</si>
  <si>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</si>
  <si>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振込人口座名義（申込者と異なる場合記入）</t>
  </si>
  <si>
    <t>2015年秋季市民大会</t>
  </si>
  <si>
    <t>所属クラブ
ｼﾞｭﾆｱは学年も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</si>
</sst>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8" xfId="6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1.50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1" t="s">
        <v>20</v>
      </c>
      <c r="E1" s="30" t="s">
        <v>24</v>
      </c>
      <c r="F1" s="29"/>
      <c r="I1" s="3" t="s">
        <v>19</v>
      </c>
      <c r="J1" s="32">
        <v>42274</v>
      </c>
      <c r="K1" s="2" t="s">
        <v>18</v>
      </c>
    </row>
    <row r="2" spans="2:11" ht="31.5" customHeight="1">
      <c r="B2" s="41" t="s">
        <v>17</v>
      </c>
      <c r="C2" s="41"/>
      <c r="D2" s="41"/>
      <c r="E2" s="41"/>
      <c r="F2" s="41"/>
      <c r="G2" s="41"/>
      <c r="H2" s="41"/>
      <c r="I2" s="51" t="s">
        <v>22</v>
      </c>
      <c r="J2" s="52"/>
      <c r="K2" s="52"/>
    </row>
    <row r="3" spans="3:11" ht="21.75" customHeight="1">
      <c r="C3" s="28" t="s">
        <v>16</v>
      </c>
      <c r="D3" s="28"/>
      <c r="E3" s="47"/>
      <c r="F3" s="47"/>
      <c r="G3" s="9" t="s">
        <v>2</v>
      </c>
      <c r="H3" s="27" t="s">
        <v>15</v>
      </c>
      <c r="I3" s="27" t="s">
        <v>13</v>
      </c>
      <c r="J3" s="27" t="s">
        <v>14</v>
      </c>
      <c r="K3" s="27" t="s">
        <v>13</v>
      </c>
    </row>
    <row r="4" spans="2:11" ht="18.75" customHeight="1">
      <c r="B4" s="26"/>
      <c r="C4" s="25" t="s">
        <v>12</v>
      </c>
      <c r="D4" s="25"/>
      <c r="E4" s="48"/>
      <c r="F4" s="48"/>
      <c r="G4" s="9" t="s">
        <v>11</v>
      </c>
      <c r="H4" s="23">
        <v>800</v>
      </c>
      <c r="I4" s="8">
        <f>COUNTIF($J$11:$J$30,H4)</f>
        <v>0</v>
      </c>
      <c r="J4" s="24">
        <v>1500</v>
      </c>
      <c r="K4" s="8">
        <f>COUNTIF($J$11:$J$30,J4)</f>
        <v>0</v>
      </c>
    </row>
    <row r="5" spans="3:11" ht="20.25" customHeight="1">
      <c r="C5" s="25" t="s">
        <v>10</v>
      </c>
      <c r="D5" s="25"/>
      <c r="E5" s="49"/>
      <c r="F5" s="49"/>
      <c r="G5" s="9" t="s">
        <v>9</v>
      </c>
      <c r="H5" s="23">
        <v>500</v>
      </c>
      <c r="I5" s="8">
        <f>COUNTIF($J$11:$J$30,H5)</f>
        <v>0</v>
      </c>
      <c r="J5" s="24">
        <v>1000</v>
      </c>
      <c r="K5" s="8">
        <f>COUNTIF($J$11:$J$30,J5)</f>
        <v>0</v>
      </c>
    </row>
    <row r="6" spans="2:12" ht="20.25" customHeight="1">
      <c r="B6" s="1"/>
      <c r="C6" s="38" t="s">
        <v>23</v>
      </c>
      <c r="D6" s="25"/>
      <c r="E6" s="16"/>
      <c r="F6" s="16"/>
      <c r="G6" s="53"/>
      <c r="H6" s="49"/>
      <c r="I6" s="49"/>
      <c r="J6" s="49"/>
      <c r="K6" s="50"/>
      <c r="L6" s="22"/>
    </row>
    <row r="7" spans="3:11" ht="22.5" customHeight="1">
      <c r="C7" s="21" t="s">
        <v>8</v>
      </c>
      <c r="D7" s="21"/>
      <c r="E7" s="8"/>
      <c r="F7" s="8"/>
      <c r="G7" s="49"/>
      <c r="H7" s="49"/>
      <c r="I7" s="49"/>
      <c r="J7" s="49"/>
      <c r="K7" s="50"/>
    </row>
    <row r="8" spans="3:12" ht="23.25" customHeight="1">
      <c r="C8" s="44" t="s">
        <v>7</v>
      </c>
      <c r="D8" s="45"/>
      <c r="E8" s="45"/>
      <c r="F8" s="45"/>
      <c r="G8" s="45"/>
      <c r="H8" s="46"/>
      <c r="I8" s="8" t="s">
        <v>6</v>
      </c>
      <c r="J8" s="20">
        <f>SUM(J11:J30)</f>
        <v>0</v>
      </c>
      <c r="K8" s="19">
        <f>SUM(I6:K6)</f>
        <v>0</v>
      </c>
      <c r="L8" s="14"/>
    </row>
    <row r="9" spans="3:13" ht="22.5" customHeight="1">
      <c r="C9" s="18"/>
      <c r="D9" s="18"/>
      <c r="E9" s="17"/>
      <c r="F9" s="17"/>
      <c r="G9" s="18"/>
      <c r="H9" s="17"/>
      <c r="I9" s="16"/>
      <c r="J9" s="15"/>
      <c r="K9" s="15"/>
      <c r="L9" s="14"/>
      <c r="M9" s="14"/>
    </row>
    <row r="10" spans="1:11" ht="37.5" customHeight="1">
      <c r="A10" s="9"/>
      <c r="B10" s="13" t="s">
        <v>5</v>
      </c>
      <c r="C10" s="54" t="s">
        <v>21</v>
      </c>
      <c r="D10" s="55"/>
      <c r="E10" s="8" t="s">
        <v>4</v>
      </c>
      <c r="F10" s="8" t="s">
        <v>3</v>
      </c>
      <c r="G10" s="39" t="s">
        <v>25</v>
      </c>
      <c r="H10" s="12" t="s">
        <v>2</v>
      </c>
      <c r="I10" s="11" t="s">
        <v>1</v>
      </c>
      <c r="J10" s="42" t="s">
        <v>0</v>
      </c>
      <c r="K10" s="43"/>
    </row>
    <row r="11" spans="1:11" ht="27" customHeight="1">
      <c r="A11" s="40">
        <v>1</v>
      </c>
      <c r="B11" s="10"/>
      <c r="C11" s="34"/>
      <c r="D11" s="36"/>
      <c r="E11" s="8"/>
      <c r="F11" s="9"/>
      <c r="G11" s="9"/>
      <c r="H11" s="8"/>
      <c r="I11" s="7"/>
      <c r="J11" s="6">
        <f>IF(B11="ジュニア",500,IF(H11="有",IF(I11="成人",800,IF(I11="高校以下",500,"")),IF(I11="成人",1500,IF(I11="高校以下",1000,""))))</f>
      </c>
      <c r="K11" s="5"/>
    </row>
    <row r="12" spans="1:11" ht="27" customHeight="1">
      <c r="A12" s="40"/>
      <c r="B12" s="33">
        <f>IF(OR(AND(B11&lt;&gt;"",B11&lt;&gt;"ジュニア"),C12&lt;&gt;""),B11,"")</f>
      </c>
      <c r="C12" s="56"/>
      <c r="D12" s="37"/>
      <c r="E12" s="8"/>
      <c r="F12" s="9"/>
      <c r="G12" s="9"/>
      <c r="H12" s="8"/>
      <c r="I12" s="7"/>
      <c r="J12" s="6">
        <f>IF(B12="ジュニア",500,IF(H12="有",IF(I12="成人",800,IF(I12="高校以下",500,"")),IF(I12="成人",1500,IF(I12="高校以下",1000,""))))</f>
      </c>
      <c r="K12" s="5"/>
    </row>
    <row r="13" spans="1:11" ht="27" customHeight="1">
      <c r="A13" s="40">
        <v>2</v>
      </c>
      <c r="B13" s="10"/>
      <c r="C13" s="34"/>
      <c r="D13" s="36"/>
      <c r="E13" s="8"/>
      <c r="F13" s="9"/>
      <c r="G13" s="9"/>
      <c r="H13" s="8"/>
      <c r="I13" s="7"/>
      <c r="J13" s="6">
        <f aca="true" t="shared" si="0" ref="J13:J18">IF(B13="ジュニア",500,IF(H13="有",IF(I13="成人",800,IF(I13="高校以下",500,"")),IF(I13="成人",1500,IF(I13="高校以下",1000,""))))</f>
      </c>
      <c r="K13" s="5"/>
    </row>
    <row r="14" spans="1:11" ht="27" customHeight="1">
      <c r="A14" s="40"/>
      <c r="B14" s="33">
        <f>IF(OR(AND(B13&lt;&gt;"",B13&lt;&gt;"ジュニア"),C14&lt;&gt;""),B13,"")</f>
      </c>
      <c r="C14" s="35"/>
      <c r="D14" s="37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0">
        <v>3</v>
      </c>
      <c r="B15" s="10"/>
      <c r="C15" s="34"/>
      <c r="D15" s="36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0"/>
      <c r="B16" s="33">
        <f>IF(OR(AND(B15&lt;&gt;"",B15&lt;&gt;"ジュニア"),C16&lt;&gt;""),B15,"")</f>
      </c>
      <c r="C16" s="35"/>
      <c r="D16" s="37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0">
        <v>4</v>
      </c>
      <c r="B17" s="10"/>
      <c r="C17" s="34"/>
      <c r="D17" s="36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0"/>
      <c r="B18" s="33">
        <f>IF(OR(AND(B17&lt;&gt;"",B17&lt;&gt;"ジュニア"),C18&lt;&gt;""),B17,"")</f>
      </c>
      <c r="C18" s="35"/>
      <c r="D18" s="37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0">
        <v>5</v>
      </c>
      <c r="B19" s="10"/>
      <c r="C19" s="34"/>
      <c r="D19" s="36"/>
      <c r="E19" s="8"/>
      <c r="F19" s="9"/>
      <c r="G19" s="9"/>
      <c r="H19" s="8"/>
      <c r="I19" s="7"/>
      <c r="J19" s="6">
        <f aca="true" t="shared" si="1" ref="J19:J30">IF(B19="ジュニア",500,IF(H19="有",IF(I19="成人",800,IF(I19="高校以下",500,"")),IF(I19="成人",1500,IF(I19="高校以下",1000,""))))</f>
      </c>
      <c r="K19" s="5"/>
    </row>
    <row r="20" spans="1:11" ht="27" customHeight="1">
      <c r="A20" s="40"/>
      <c r="B20" s="33">
        <f>IF(OR(AND(B19&lt;&gt;"",B19&lt;&gt;"ジュニア"),C20&lt;&gt;""),B19,"")</f>
      </c>
      <c r="C20" s="35"/>
      <c r="D20" s="37"/>
      <c r="E20" s="8"/>
      <c r="F20" s="9"/>
      <c r="G20" s="9"/>
      <c r="H20" s="8"/>
      <c r="I20" s="7"/>
      <c r="J20" s="6">
        <f t="shared" si="1"/>
      </c>
      <c r="K20" s="5"/>
    </row>
    <row r="21" spans="1:11" ht="27" customHeight="1">
      <c r="A21" s="40">
        <v>6</v>
      </c>
      <c r="B21" s="10"/>
      <c r="C21" s="34"/>
      <c r="D21" s="36"/>
      <c r="E21" s="8"/>
      <c r="F21" s="9"/>
      <c r="G21" s="9"/>
      <c r="H21" s="8"/>
      <c r="I21" s="7"/>
      <c r="J21" s="6">
        <f t="shared" si="1"/>
      </c>
      <c r="K21" s="5"/>
    </row>
    <row r="22" spans="1:11" ht="27" customHeight="1">
      <c r="A22" s="40"/>
      <c r="B22" s="33">
        <f>IF(OR(AND(B21&lt;&gt;"",B21&lt;&gt;"ジュニア"),C22&lt;&gt;""),B21,"")</f>
      </c>
      <c r="C22" s="35"/>
      <c r="D22" s="37"/>
      <c r="E22" s="8"/>
      <c r="F22" s="9"/>
      <c r="G22" s="9"/>
      <c r="H22" s="8"/>
      <c r="I22" s="7"/>
      <c r="J22" s="6">
        <f t="shared" si="1"/>
      </c>
      <c r="K22" s="5"/>
    </row>
    <row r="23" spans="1:11" ht="27" customHeight="1">
      <c r="A23" s="40">
        <v>7</v>
      </c>
      <c r="B23" s="10"/>
      <c r="C23" s="34"/>
      <c r="D23" s="36"/>
      <c r="E23" s="8"/>
      <c r="F23" s="9"/>
      <c r="G23" s="9"/>
      <c r="H23" s="8"/>
      <c r="I23" s="7"/>
      <c r="J23" s="6">
        <f t="shared" si="1"/>
      </c>
      <c r="K23" s="5"/>
    </row>
    <row r="24" spans="1:11" ht="27" customHeight="1">
      <c r="A24" s="40"/>
      <c r="B24" s="33">
        <f>IF(OR(AND(B23&lt;&gt;"",B23&lt;&gt;"ジュニア"),C24&lt;&gt;""),B23,"")</f>
      </c>
      <c r="C24" s="35"/>
      <c r="D24" s="37"/>
      <c r="E24" s="8"/>
      <c r="F24" s="9"/>
      <c r="G24" s="9"/>
      <c r="H24" s="8"/>
      <c r="I24" s="7"/>
      <c r="J24" s="6">
        <f t="shared" si="1"/>
      </c>
      <c r="K24" s="5"/>
    </row>
    <row r="25" spans="1:11" ht="27" customHeight="1">
      <c r="A25" s="40">
        <v>8</v>
      </c>
      <c r="B25" s="10"/>
      <c r="C25" s="34"/>
      <c r="D25" s="36"/>
      <c r="E25" s="8"/>
      <c r="F25" s="9"/>
      <c r="G25" s="9"/>
      <c r="H25" s="8"/>
      <c r="I25" s="7"/>
      <c r="J25" s="6">
        <f t="shared" si="1"/>
      </c>
      <c r="K25" s="5"/>
    </row>
    <row r="26" spans="1:11" ht="27" customHeight="1">
      <c r="A26" s="40"/>
      <c r="B26" s="33">
        <f>IF(OR(AND(B25&lt;&gt;"",B25&lt;&gt;"ジュニア"),C26&lt;&gt;""),B25,"")</f>
      </c>
      <c r="C26" s="35"/>
      <c r="D26" s="37"/>
      <c r="E26" s="8"/>
      <c r="F26" s="9"/>
      <c r="G26" s="9"/>
      <c r="H26" s="8"/>
      <c r="I26" s="7"/>
      <c r="J26" s="6">
        <f t="shared" si="1"/>
      </c>
      <c r="K26" s="5"/>
    </row>
    <row r="27" spans="1:11" ht="27" customHeight="1">
      <c r="A27" s="40">
        <v>9</v>
      </c>
      <c r="B27" s="10"/>
      <c r="C27" s="34"/>
      <c r="D27" s="36"/>
      <c r="E27" s="8"/>
      <c r="F27" s="9"/>
      <c r="G27" s="9"/>
      <c r="H27" s="8"/>
      <c r="I27" s="7"/>
      <c r="J27" s="6">
        <f t="shared" si="1"/>
      </c>
      <c r="K27" s="5"/>
    </row>
    <row r="28" spans="1:11" ht="27" customHeight="1">
      <c r="A28" s="40"/>
      <c r="B28" s="33">
        <f>IF(OR(AND(B27&lt;&gt;"",B27&lt;&gt;"ジュニア"),C28&lt;&gt;""),B27,"")</f>
      </c>
      <c r="C28" s="35"/>
      <c r="D28" s="37"/>
      <c r="E28" s="8"/>
      <c r="F28" s="9"/>
      <c r="G28" s="9"/>
      <c r="H28" s="8"/>
      <c r="I28" s="7"/>
      <c r="J28" s="6">
        <f t="shared" si="1"/>
      </c>
      <c r="K28" s="5"/>
    </row>
    <row r="29" spans="1:11" ht="27" customHeight="1">
      <c r="A29" s="40">
        <v>10</v>
      </c>
      <c r="B29" s="10"/>
      <c r="C29" s="34"/>
      <c r="D29" s="36"/>
      <c r="E29" s="8"/>
      <c r="F29" s="9"/>
      <c r="G29" s="9"/>
      <c r="H29" s="8"/>
      <c r="I29" s="7"/>
      <c r="J29" s="6">
        <f t="shared" si="1"/>
      </c>
      <c r="K29" s="5"/>
    </row>
    <row r="30" spans="1:11" ht="27" customHeight="1">
      <c r="A30" s="40"/>
      <c r="B30" s="33">
        <f>IF(OR(AND(B29&lt;&gt;"",B29&lt;&gt;"ジュニア"),C30&lt;&gt;""),B29,"")</f>
      </c>
      <c r="C30" s="38"/>
      <c r="D30" s="57"/>
      <c r="E30" s="8"/>
      <c r="F30" s="9"/>
      <c r="G30" s="9"/>
      <c r="H30" s="8"/>
      <c r="I30" s="7"/>
      <c r="J30" s="6">
        <f t="shared" si="1"/>
      </c>
      <c r="K30" s="5"/>
    </row>
  </sheetData>
  <sheetProtection/>
  <mergeCells count="20"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  <mergeCell ref="A13:A14"/>
    <mergeCell ref="B2:H2"/>
    <mergeCell ref="J10:K10"/>
    <mergeCell ref="C8:H8"/>
    <mergeCell ref="E3:F3"/>
    <mergeCell ref="E4:F4"/>
    <mergeCell ref="E5:F5"/>
    <mergeCell ref="G7:K7"/>
    <mergeCell ref="I2:K2"/>
    <mergeCell ref="G6:K6"/>
  </mergeCells>
  <dataValidations count="6">
    <dataValidation type="list" allowBlank="1" showInputMessage="1" showErrorMessage="1" sqref="I11:I35">
      <formula1>"成人,高校以下"</formula1>
    </dataValidation>
    <dataValidation type="list" allowBlank="1" showInputMessage="1" showErrorMessage="1" sqref="I36:I65536 I8:I10 I1 I3:I5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B31:B65536 B1:B5 B7:B10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  <dataValidation type="list" allowBlank="1" showInputMessage="1" showErrorMessage="1" sqref="B11 B19 B21 B17 B13 B15 B23 B29 B25 B27">
      <formula1>"男1,男2,男3,男4,女1,女2,女3,女4,ジュニア"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2012-08-04T16:17:43Z</cp:lastPrinted>
  <dcterms:created xsi:type="dcterms:W3CDTF">2011-11-16T23:47:23Z</dcterms:created>
  <dcterms:modified xsi:type="dcterms:W3CDTF">2015-08-26T10:27:01Z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